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STATISTICHE\PUBBLICAZIONE AL 15 APRILE 2026\GENNAIO APRILE 2025\"/>
    </mc:Choice>
  </mc:AlternateContent>
  <xr:revisionPtr revIDLastSave="0" documentId="8_{E99DAAA7-CE1B-4948-82D8-AA5EC748E8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AT REGIONE MARCHE PER MESE" sheetId="7" r:id="rId1"/>
  </sheets>
  <definedNames>
    <definedName name="_xlnm.Print_Area" localSheetId="0">'STAT REGIONE MARCHE PER MESE'!$A$1:$Y$29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" i="7" l="1"/>
  <c r="V4" i="7"/>
  <c r="V3" i="7"/>
  <c r="S1" i="7"/>
  <c r="Q26" i="7"/>
  <c r="P26" i="7"/>
  <c r="O26" i="7"/>
  <c r="S26" i="7" s="1"/>
  <c r="N26" i="7"/>
  <c r="R26" i="7" s="1"/>
  <c r="M26" i="7"/>
  <c r="L26" i="7"/>
  <c r="G26" i="7"/>
  <c r="F26" i="7"/>
  <c r="Q25" i="7"/>
  <c r="P25" i="7"/>
  <c r="O25" i="7"/>
  <c r="S25" i="7" s="1"/>
  <c r="N25" i="7"/>
  <c r="R25" i="7" s="1"/>
  <c r="M25" i="7"/>
  <c r="L25" i="7"/>
  <c r="G25" i="7"/>
  <c r="F25" i="7"/>
  <c r="Q24" i="7"/>
  <c r="P24" i="7"/>
  <c r="O24" i="7"/>
  <c r="S24" i="7" s="1"/>
  <c r="N24" i="7"/>
  <c r="R24" i="7" s="1"/>
  <c r="M24" i="7"/>
  <c r="L24" i="7"/>
  <c r="G24" i="7"/>
  <c r="F24" i="7"/>
  <c r="Q23" i="7"/>
  <c r="S23" i="7" s="1"/>
  <c r="P23" i="7"/>
  <c r="R23" i="7" s="1"/>
  <c r="O23" i="7"/>
  <c r="N23" i="7"/>
  <c r="M23" i="7"/>
  <c r="L23" i="7"/>
  <c r="G23" i="7"/>
  <c r="F23" i="7"/>
  <c r="B28" i="7"/>
  <c r="C28" i="7"/>
  <c r="D28" i="7"/>
  <c r="E28" i="7"/>
  <c r="F28" i="7"/>
  <c r="G28" i="7"/>
  <c r="H28" i="7"/>
  <c r="I28" i="7"/>
  <c r="J28" i="7"/>
  <c r="K28" i="7"/>
  <c r="L28" i="7" l="1"/>
  <c r="M28" i="7"/>
  <c r="N28" i="7"/>
  <c r="O28" i="7"/>
  <c r="Q28" i="7"/>
  <c r="S28" i="7" s="1"/>
  <c r="P28" i="7"/>
  <c r="R28" i="7" s="1"/>
</calcChain>
</file>

<file path=xl/sharedStrings.xml><?xml version="1.0" encoding="utf-8"?>
<sst xmlns="http://schemas.openxmlformats.org/spreadsheetml/2006/main" count="56" uniqueCount="33">
  <si>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</si>
  <si>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</si>
  <si>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</si>
  <si>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</si>
  <si>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</si>
  <si>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</si>
  <si>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</si>
  <si>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</si>
  <si>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Gennaio</t>
  </si>
  <si>
    <t>Febbraio</t>
  </si>
  <si>
    <t>Marzo</t>
  </si>
  <si>
    <t>Aprile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</si>
  <si>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</si>
  <si>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</si>
  <si>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</si>
  <si>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</si>
  <si>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</si>
  <si>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</si>
  <si>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</si>
  <si>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</si>
  <si>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</si>
  <si>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MESE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</si>
  <si>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</si>
  <si>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</si>
  <si>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</si>
  <si>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</si>
  <si>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</si>
  <si>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</si>
  <si>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Anno 2025 - estrazione al 15/04/2026</t>
  </si>
  <si>
    <t>Movimento turistico mensile della Regione Marche - GENNAO/APRILE 2025</t>
  </si>
  <si>
    <t>da Gennaio a Aprile</t>
  </si>
  <si>
    <t>61,75%</t>
  </si>
  <si>
    <t>15/04/2026 13:32:56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</si>
</sst>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#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b/>
      <i/>
      <sz val="13.5"/>
      <name val="Arial"/>
      <family val="2"/>
    </font>
    <font>
      <sz val="13.5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i/>
      <sz val="16"/>
      <color rgb="FFFF0000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  <font>
      <sz val="18"/>
      <name val="Arial"/>
      <family val="2"/>
    </font>
    <font>
      <b/>
      <i/>
      <sz val="15"/>
      <name val="MS Sans Serif"/>
      <family val="2"/>
    </font>
    <font>
      <sz val="15"/>
      <name val="MS Sans Serif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5" fillId="0" borderId="0"/>
  </cellStyleXfs>
  <cellXfs count="5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7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9" fillId="0" borderId="0" xfId="2" applyFont="1"/>
    <xf numFmtId="0" fontId="1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3" fillId="0" borderId="0" xfId="1" applyFont="1"/>
    <xf numFmtId="0" fontId="1" fillId="0" borderId="0" xfId="1" applyAlignment="1">
      <alignment vertical="center"/>
    </xf>
    <xf numFmtId="0" fontId="1" fillId="0" borderId="0" xfId="1"/>
    <xf numFmtId="0" fontId="5" fillId="0" borderId="0" xfId="1" applyFont="1"/>
    <xf numFmtId="0" fontId="6" fillId="0" borderId="0" xfId="1" applyFont="1"/>
    <xf numFmtId="3" fontId="3" fillId="0" borderId="0" xfId="1" applyNumberFormat="1" applyFont="1"/>
    <xf numFmtId="164" fontId="14" fillId="0" borderId="0" xfId="0" applyNumberFormat="1" applyFont="1" applyAlignment="1">
      <alignment horizontal="left"/>
    </xf>
    <xf numFmtId="165" fontId="1" fillId="0" borderId="0" xfId="1" applyNumberFormat="1"/>
    <xf numFmtId="0" fontId="9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7" fillId="0" borderId="0" xfId="1" applyFont="1"/>
    <xf numFmtId="0" fontId="11" fillId="0" borderId="0" xfId="1" applyFont="1" applyAlignment="1">
      <alignment horizontal="left" vertical="center"/>
    </xf>
    <xf numFmtId="0" fontId="19" fillId="0" borderId="0" xfId="1" applyFont="1"/>
    <xf numFmtId="0" fontId="20" fillId="0" borderId="0" xfId="2" applyFont="1" applyAlignment="1">
      <alignment horizontal="left"/>
    </xf>
    <xf numFmtId="0" fontId="21" fillId="0" borderId="0" xfId="2" applyFont="1"/>
    <xf numFmtId="3" fontId="9" fillId="0" borderId="0" xfId="2" applyNumberFormat="1" applyFont="1"/>
    <xf numFmtId="0" fontId="22" fillId="0" borderId="0" xfId="1" applyFont="1"/>
    <xf numFmtId="0" fontId="23" fillId="0" borderId="0" xfId="2" applyFont="1"/>
    <xf numFmtId="0" fontId="23" fillId="0" borderId="0" xfId="2" applyFont="1" applyAlignment="1">
      <alignment vertical="center"/>
    </xf>
    <xf numFmtId="3" fontId="24" fillId="0" borderId="0" xfId="1" applyNumberFormat="1" applyFont="1"/>
    <xf numFmtId="3" fontId="24" fillId="0" borderId="1" xfId="1" applyNumberFormat="1" applyFont="1" applyBorder="1"/>
    <xf numFmtId="0" fontId="25" fillId="0" borderId="0" xfId="1" applyFont="1" applyAlignment="1" applyProtection="1">
      <alignment vertical="center"/>
      <protection hidden="1"/>
    </xf>
    <xf numFmtId="0" fontId="26" fillId="0" borderId="0" xfId="1" applyFont="1" applyAlignment="1" applyProtection="1">
      <alignment vertical="center"/>
      <protection hidden="1"/>
    </xf>
    <xf numFmtId="0" fontId="26" fillId="0" borderId="0" xfId="1" applyFont="1" applyAlignment="1" applyProtection="1">
      <alignment horizontal="centerContinuous" vertical="center"/>
      <protection hidden="1"/>
    </xf>
    <xf numFmtId="0" fontId="25" fillId="0" borderId="0" xfId="1" applyFont="1" applyAlignment="1" applyProtection="1">
      <alignment horizontal="left" vertical="center"/>
      <protection hidden="1"/>
    </xf>
    <xf numFmtId="0" fontId="25" fillId="5" borderId="0" xfId="1" applyFont="1" applyFill="1" applyAlignment="1" applyProtection="1">
      <alignment horizontal="centerContinuous" vertical="center"/>
      <protection hidden="1"/>
    </xf>
    <xf numFmtId="0" fontId="26" fillId="0" borderId="0" xfId="1" applyFont="1" applyAlignment="1" applyProtection="1">
      <alignment horizontal="center" vertical="center"/>
      <protection hidden="1"/>
    </xf>
    <xf numFmtId="0" fontId="26" fillId="6" borderId="0" xfId="1" applyFont="1" applyFill="1" applyAlignment="1" applyProtection="1">
      <alignment horizontal="center" vertical="center"/>
      <protection hidden="1"/>
    </xf>
    <xf numFmtId="164" fontId="27" fillId="0" borderId="2" xfId="0" applyNumberFormat="1" applyFont="1" applyBorder="1" applyAlignment="1">
      <alignment horizontal="left"/>
    </xf>
    <xf numFmtId="164" fontId="27" fillId="0" borderId="0" xfId="0" applyNumberFormat="1" applyFont="1" applyAlignment="1">
      <alignment horizontal="left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25" fillId="2" borderId="0" xfId="1" applyFont="1" applyFill="1" applyAlignment="1" applyProtection="1">
      <alignment horizontal="center" vertical="center"/>
      <protection hidden="1"/>
    </xf>
    <xf numFmtId="0" fontId="25" fillId="3" borderId="0" xfId="1" applyFont="1" applyFill="1" applyAlignment="1" applyProtection="1">
      <alignment horizontal="center" vertical="center"/>
      <protection hidden="1"/>
    </xf>
    <xf numFmtId="0" fontId="25" fillId="4" borderId="0" xfId="1" applyFont="1" applyFill="1" applyAlignment="1" applyProtection="1">
      <alignment horizontal="center" vertical="center"/>
      <protection hidden="1"/>
    </xf>
    <xf numFmtId="3" fontId="24" fillId="0" borderId="0" xfId="1" applyNumberFormat="1" applyFont="1" applyBorder="1"/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607391</xdr:colOff>
      <xdr:row>0</xdr:row>
      <xdr:rowOff>69022</xdr:rowOff>
    </xdr:from>
    <xdr:to>
      <xdr:col>0</xdr:col>
      <xdr:colOff>2379041</xdr:colOff>
      <xdr:row>2</xdr:row>
      <xdr:rowOff>198252</xdr:rowOff>
    </xdr:to>
    <xdr:pic>
      <xdr:nvPicPr>
        <xdr:cNvPr id="20" name="Immagine 19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91" y="69022"/>
          <a:ext cx="1771650" cy="66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109904</xdr:colOff>
      <xdr:row>0</xdr:row>
      <xdr:rowOff>54952</xdr:rowOff>
    </xdr:from>
    <xdr:to>
      <xdr:col>17</xdr:col>
      <xdr:colOff>164854</xdr:colOff>
      <xdr:row>8</xdr:row>
      <xdr:rowOff>180243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70144" y="54952"/>
          <a:ext cx="6081345" cy="2579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"/>
  <sheetViews>
    <sheetView tabSelected="1" zoomScale="52" zoomScaleNormal="52" workbookViewId="0">
      <selection activeCell="E45" sqref="E45"/>
    </sheetView>
  </sheetViews>
  <sheetFormatPr defaultColWidth="9.109375" defaultRowHeight="13.2" x14ac:dyDescent="0.25"/>
  <cols>
    <col min="1" max="1" width="38.88671875" style="15" customWidth="1" collapsed="1"/>
    <col min="2" max="2" width="16.88671875" style="15" bestFit="1" customWidth="1" collapsed="1"/>
    <col min="3" max="3" width="17.44140625" style="15" customWidth="1" collapsed="1"/>
    <col min="4" max="4" width="14.6640625" style="15" customWidth="1" collapsed="1"/>
    <col min="5" max="5" width="16.5546875" style="15" customWidth="1" collapsed="1"/>
    <col min="6" max="6" width="17" style="15" customWidth="1" collapsed="1"/>
    <col min="7" max="7" width="16.6640625" style="15" customWidth="1" collapsed="1"/>
    <col min="8" max="8" width="14.88671875" style="15" customWidth="1" collapsed="1"/>
    <col min="9" max="9" width="16.88671875" style="15" bestFit="1" customWidth="1" collapsed="1"/>
    <col min="10" max="10" width="14.109375" style="15" bestFit="1" customWidth="1" collapsed="1"/>
    <col min="11" max="14" width="16.88671875" style="15" bestFit="1" customWidth="1" collapsed="1"/>
    <col min="15" max="15" width="17" style="15" bestFit="1" customWidth="1" collapsed="1"/>
    <col min="16" max="16" width="13.88671875" style="15" customWidth="1" collapsed="1"/>
    <col min="17" max="17" width="16.88671875" style="15" bestFit="1" customWidth="1" collapsed="1"/>
    <col min="18" max="18" width="17" style="15" bestFit="1" customWidth="1" collapsed="1"/>
    <col min="19" max="19" width="21.5546875" style="15" customWidth="1" collapsed="1"/>
    <col min="20" max="21" width="9.109375" style="15" collapsed="1"/>
    <col min="22" max="22" width="17.6640625" style="15" customWidth="1" collapsed="1"/>
    <col min="23" max="25" width="10.6640625" style="15" customWidth="1" collapsed="1"/>
    <col min="26" max="26" width="9.109375" style="15" collapsed="1"/>
    <col min="27" max="32" width="9.109375" style="15"/>
    <col min="33" max="16384" width="9.109375" style="15" collapsed="1"/>
  </cols>
  <sheetData>
    <row r="1" spans="1:26" s="9" customFormat="1" ht="22.8" x14ac:dyDescent="0.4">
      <c r="B1" s="1" t="s">
        <v>14</v>
      </c>
      <c r="C1" s="2"/>
      <c r="D1" s="3"/>
      <c r="E1" s="3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S1" s="43">
        <f>B21</f>
        <v>2025</v>
      </c>
      <c r="T1" s="44"/>
      <c r="U1" s="44"/>
      <c r="V1" s="44"/>
      <c r="W1" s="25"/>
      <c r="X1" s="25"/>
      <c r="Y1" s="25"/>
    </row>
    <row r="2" spans="1:26" s="10" customFormat="1" ht="22.8" x14ac:dyDescent="0.4">
      <c r="B2" s="10" t="s">
        <v>15</v>
      </c>
      <c r="C2" s="5"/>
      <c r="D2" s="5"/>
      <c r="E2" s="5"/>
      <c r="F2" s="11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S2" s="24" t="s">
        <v>12</v>
      </c>
      <c r="V2" s="28" t="s">
        <v>31</v>
      </c>
      <c r="W2" s="29">
        <v>9629</v>
      </c>
      <c r="X2" s="30">
        <v>15594</v>
      </c>
      <c r="Y2" s="31">
        <v>7346</v>
      </c>
      <c r="Z2" s="30">
        <v>7508</v>
      </c>
    </row>
    <row r="3" spans="1:26" s="10" customFormat="1" ht="24" customHeight="1" x14ac:dyDescent="0.4">
      <c r="B3" s="26" t="s">
        <v>16</v>
      </c>
      <c r="C3" s="6"/>
      <c r="D3" s="6"/>
      <c r="E3" s="6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 s="21" t="s">
        <v>13</v>
      </c>
      <c r="V3" s="28">
        <f>W2</f>
        <v>9629</v>
      </c>
      <c r="W3" s="13"/>
      <c r="Y3" s="21"/>
    </row>
    <row r="4" spans="1:26" s="10" customFormat="1" ht="24" customHeight="1" x14ac:dyDescent="0.4">
      <c r="B4" s="26" t="s">
        <v>22</v>
      </c>
      <c r="C4" s="6"/>
      <c r="D4" s="6"/>
      <c r="E4" s="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21" t="s">
        <v>27</v>
      </c>
      <c r="V4" s="28">
        <f>X2</f>
        <v>15594</v>
      </c>
      <c r="W4" s="13"/>
      <c r="X4" s="21"/>
      <c r="Y4" s="21"/>
    </row>
    <row r="5" spans="1:26" s="10" customFormat="1" ht="24" customHeight="1" x14ac:dyDescent="0.4">
      <c r="B5" s="26" t="s">
        <v>23</v>
      </c>
      <c r="C5" s="6"/>
      <c r="D5" s="6"/>
      <c r="E5" s="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 s="10" t="str">
        <f>CONCATENATE("Di cui ANNUALI n. ", Y2, " e STAGIONALI n. ", X2-Y2)</f>
        <v>Di cui ANNUALI n. 7346 e STAGIONALI n. 8248</v>
      </c>
      <c r="W5" s="13"/>
      <c r="X5" s="21"/>
      <c r="Y5" s="21"/>
    </row>
    <row r="6" spans="1:26" s="10" customFormat="1" ht="24" customHeight="1" x14ac:dyDescent="0.4">
      <c r="B6" s="26" t="s">
        <v>24</v>
      </c>
      <c r="C6" s="6"/>
      <c r="D6" s="6"/>
      <c r="E6" s="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 s="10" t="s">
        <v>26</v>
      </c>
      <c r="W6" s="13"/>
      <c r="X6" s="21"/>
      <c r="Y6" s="21"/>
    </row>
    <row r="7" spans="1:26" s="10" customFormat="1" ht="24" customHeight="1" x14ac:dyDescent="0.4">
      <c r="B7" s="26" t="s">
        <v>25</v>
      </c>
      <c r="C7" s="6"/>
      <c r="D7" s="6"/>
      <c r="E7" s="6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W7" s="13"/>
      <c r="X7" s="21"/>
      <c r="Y7" s="21"/>
    </row>
    <row r="8" spans="1:26" ht="24" customHeight="1" x14ac:dyDescent="0.4">
      <c r="C8" s="4"/>
      <c r="D8" s="4"/>
      <c r="E8" s="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S8" s="12" t="s">
        <v>17</v>
      </c>
      <c r="V8" s="22" t="s">
        <v>32</v>
      </c>
      <c r="Y8" s="21"/>
    </row>
    <row r="9" spans="1:26" ht="24" customHeight="1" x14ac:dyDescent="0.45">
      <c r="A9" s="27" t="s">
        <v>28</v>
      </c>
      <c r="C9" s="4"/>
      <c r="D9" s="4"/>
      <c r="E9" s="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S9" s="12" t="s">
        <v>18</v>
      </c>
      <c r="V9" s="22" t="s">
        <v>30</v>
      </c>
    </row>
    <row r="10" spans="1:26" ht="24" customHeight="1" x14ac:dyDescent="0.4">
      <c r="A10" s="23"/>
      <c r="C10" s="4"/>
      <c r="D10" s="4"/>
      <c r="E10" s="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2"/>
      <c r="W10" s="14"/>
    </row>
    <row r="11" spans="1:26" ht="24" customHeight="1" x14ac:dyDescent="0.25">
      <c r="A11" s="46" t="s">
        <v>19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6" ht="27.6" x14ac:dyDescent="0.25">
      <c r="A12" s="46" t="s">
        <v>29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6" ht="34.5" customHeight="1" x14ac:dyDescent="0.25">
      <c r="A13" s="46" t="s">
        <v>20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6" customFormat="1" ht="19.5" customHeight="1" x14ac:dyDescent="0.3"/>
    <row r="15" spans="1:26" s="16" customFormat="1" ht="24" customHeight="1" x14ac:dyDescent="0.3">
      <c r="A15" s="34"/>
      <c r="B15" s="47" t="s">
        <v>0</v>
      </c>
      <c r="C15" s="47"/>
      <c r="D15" s="47"/>
      <c r="E15" s="47"/>
      <c r="F15" s="47"/>
      <c r="G15" s="47"/>
      <c r="H15" s="48" t="s">
        <v>1</v>
      </c>
      <c r="I15" s="48"/>
      <c r="J15" s="48"/>
      <c r="K15" s="48"/>
      <c r="L15" s="48"/>
      <c r="M15" s="48"/>
      <c r="N15" s="49" t="s">
        <v>2</v>
      </c>
      <c r="O15" s="49"/>
      <c r="P15" s="49"/>
      <c r="Q15" s="49"/>
      <c r="R15" s="49"/>
      <c r="S15" s="49"/>
    </row>
    <row r="16" spans="1:26" s="17" customFormat="1" ht="18.600000000000001" x14ac:dyDescent="0.3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9" s="16" customFormat="1" ht="18.600000000000001" x14ac:dyDescent="0.3">
      <c r="A17" s="37" t="s">
        <v>21</v>
      </c>
      <c r="B17" s="38" t="s">
        <v>3</v>
      </c>
      <c r="C17" s="38"/>
      <c r="D17" s="38" t="s">
        <v>4</v>
      </c>
      <c r="E17" s="38"/>
      <c r="F17" s="38" t="s">
        <v>5</v>
      </c>
      <c r="G17" s="38"/>
      <c r="H17" s="38" t="s">
        <v>3</v>
      </c>
      <c r="I17" s="38"/>
      <c r="J17" s="38" t="s">
        <v>4</v>
      </c>
      <c r="K17" s="38"/>
      <c r="L17" s="38" t="s">
        <v>5</v>
      </c>
      <c r="M17" s="38"/>
      <c r="N17" s="38" t="s">
        <v>3</v>
      </c>
      <c r="O17" s="38"/>
      <c r="P17" s="38" t="s">
        <v>4</v>
      </c>
      <c r="Q17" s="38"/>
      <c r="R17" s="38" t="s">
        <v>5</v>
      </c>
      <c r="S17" s="38"/>
    </row>
    <row r="18" spans="1:19" s="17" customFormat="1" ht="18.60000000000000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1:19" s="17" customFormat="1" ht="18.600000000000001" x14ac:dyDescent="0.3">
      <c r="A19" s="39"/>
      <c r="B19" s="40" t="s">
        <v>6</v>
      </c>
      <c r="C19" s="40" t="s">
        <v>7</v>
      </c>
      <c r="D19" s="40" t="s">
        <v>6</v>
      </c>
      <c r="E19" s="40" t="s">
        <v>7</v>
      </c>
      <c r="F19" s="40" t="s">
        <v>6</v>
      </c>
      <c r="G19" s="40" t="s">
        <v>7</v>
      </c>
      <c r="H19" s="40" t="s">
        <v>6</v>
      </c>
      <c r="I19" s="40" t="s">
        <v>7</v>
      </c>
      <c r="J19" s="40" t="s">
        <v>6</v>
      </c>
      <c r="K19" s="40" t="s">
        <v>7</v>
      </c>
      <c r="L19" s="40" t="s">
        <v>6</v>
      </c>
      <c r="M19" s="40" t="s">
        <v>7</v>
      </c>
      <c r="N19" s="40" t="s">
        <v>6</v>
      </c>
      <c r="O19" s="40" t="s">
        <v>7</v>
      </c>
      <c r="P19" s="40" t="s">
        <v>6</v>
      </c>
      <c r="Q19" s="40" t="s">
        <v>7</v>
      </c>
      <c r="R19" s="40" t="s">
        <v>6</v>
      </c>
      <c r="S19" s="40" t="s">
        <v>7</v>
      </c>
    </row>
    <row r="21" spans="1:19" customFormat="1" ht="21" x14ac:dyDescent="0.4">
      <c r="A21" s="15"/>
      <c r="B21" s="45">
        <v>2025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20.25" customHeight="1" x14ac:dyDescent="0.25"/>
    <row r="23" spans="1:19" ht="22.8" x14ac:dyDescent="0.4">
      <c r="A23" s="41" t="s">
        <v>8</v>
      </c>
      <c r="B23" s="50">
        <v>59424</v>
      </c>
      <c r="C23" s="50">
        <v>158425</v>
      </c>
      <c r="D23" s="50">
        <v>8461</v>
      </c>
      <c r="E23" s="50">
        <v>26141</v>
      </c>
      <c r="F23" s="50">
        <f>SUM(B23,D23)</f>
        <v>67885</v>
      </c>
      <c r="G23" s="50">
        <f>SUM(C23,E23)</f>
        <v>184566</v>
      </c>
      <c r="H23" s="50">
        <v>22994</v>
      </c>
      <c r="I23" s="50">
        <v>83327</v>
      </c>
      <c r="J23" s="50">
        <v>2792</v>
      </c>
      <c r="K23" s="50">
        <v>19653</v>
      </c>
      <c r="L23" s="50">
        <f>SUM(H23,J23)</f>
        <v>25786</v>
      </c>
      <c r="M23" s="50">
        <f>SUM(I23,K23)</f>
        <v>102980</v>
      </c>
      <c r="N23" s="50">
        <f>SUM(B23,H23)</f>
        <v>82418</v>
      </c>
      <c r="O23" s="50">
        <f>SUM(C23,I23)</f>
        <v>241752</v>
      </c>
      <c r="P23" s="50">
        <f>SUM(D23,J23)</f>
        <v>11253</v>
      </c>
      <c r="Q23" s="50">
        <f>SUM(E23,K23)</f>
        <v>45794</v>
      </c>
      <c r="R23" s="50">
        <f>SUM(N23,P23)</f>
        <v>93671</v>
      </c>
      <c r="S23" s="50">
        <f>SUM(O23,Q23)</f>
        <v>287546</v>
      </c>
    </row>
    <row r="24" spans="1:19" ht="22.8" x14ac:dyDescent="0.4">
      <c r="A24" s="42" t="s">
        <v>9</v>
      </c>
      <c r="B24" s="50">
        <v>64390</v>
      </c>
      <c r="C24" s="50">
        <v>129668</v>
      </c>
      <c r="D24" s="50">
        <v>9276</v>
      </c>
      <c r="E24" s="50">
        <v>24269</v>
      </c>
      <c r="F24" s="50">
        <f t="shared" ref="F24:G26" si="0">SUM(B24,D24)</f>
        <v>73666</v>
      </c>
      <c r="G24" s="50">
        <f t="shared" si="0"/>
        <v>153937</v>
      </c>
      <c r="H24" s="50">
        <v>21672</v>
      </c>
      <c r="I24" s="50">
        <v>70360</v>
      </c>
      <c r="J24" s="50">
        <v>3011</v>
      </c>
      <c r="K24" s="50">
        <v>19087</v>
      </c>
      <c r="L24" s="50">
        <f t="shared" ref="L24:M26" si="1">SUM(H24,J24)</f>
        <v>24683</v>
      </c>
      <c r="M24" s="50">
        <f t="shared" si="1"/>
        <v>89447</v>
      </c>
      <c r="N24" s="50">
        <f t="shared" ref="N24:Q26" si="2">SUM(B24,H24)</f>
        <v>86062</v>
      </c>
      <c r="O24" s="50">
        <f t="shared" si="2"/>
        <v>200028</v>
      </c>
      <c r="P24" s="50">
        <f t="shared" si="2"/>
        <v>12287</v>
      </c>
      <c r="Q24" s="50">
        <f t="shared" si="2"/>
        <v>43356</v>
      </c>
      <c r="R24" s="50">
        <f t="shared" ref="R24:S26" si="3">SUM(N24,P24)</f>
        <v>98349</v>
      </c>
      <c r="S24" s="50">
        <f t="shared" si="3"/>
        <v>243384</v>
      </c>
    </row>
    <row r="25" spans="1:19" ht="22.8" x14ac:dyDescent="0.4">
      <c r="A25" s="41" t="s">
        <v>10</v>
      </c>
      <c r="B25" s="50">
        <v>85942</v>
      </c>
      <c r="C25" s="50">
        <v>162614</v>
      </c>
      <c r="D25" s="50">
        <v>12974</v>
      </c>
      <c r="E25" s="50">
        <v>29077</v>
      </c>
      <c r="F25" s="50">
        <f t="shared" si="0"/>
        <v>98916</v>
      </c>
      <c r="G25" s="50">
        <f t="shared" si="0"/>
        <v>191691</v>
      </c>
      <c r="H25" s="50">
        <v>27750</v>
      </c>
      <c r="I25" s="50">
        <v>83664</v>
      </c>
      <c r="J25" s="50">
        <v>4936</v>
      </c>
      <c r="K25" s="50">
        <v>25504</v>
      </c>
      <c r="L25" s="50">
        <f t="shared" si="1"/>
        <v>32686</v>
      </c>
      <c r="M25" s="50">
        <f t="shared" si="1"/>
        <v>109168</v>
      </c>
      <c r="N25" s="50">
        <f t="shared" si="2"/>
        <v>113692</v>
      </c>
      <c r="O25" s="50">
        <f t="shared" si="2"/>
        <v>246278</v>
      </c>
      <c r="P25" s="50">
        <f t="shared" si="2"/>
        <v>17910</v>
      </c>
      <c r="Q25" s="50">
        <f t="shared" si="2"/>
        <v>54581</v>
      </c>
      <c r="R25" s="50">
        <f t="shared" si="3"/>
        <v>131602</v>
      </c>
      <c r="S25" s="50">
        <f t="shared" si="3"/>
        <v>300859</v>
      </c>
    </row>
    <row r="26" spans="1:19" ht="23.4" thickBot="1" x14ac:dyDescent="0.45">
      <c r="A26" s="42" t="s">
        <v>11</v>
      </c>
      <c r="B26" s="33">
        <v>111056</v>
      </c>
      <c r="C26" s="33">
        <v>219397</v>
      </c>
      <c r="D26" s="33">
        <v>21058</v>
      </c>
      <c r="E26" s="33">
        <v>48265</v>
      </c>
      <c r="F26" s="33">
        <f t="shared" si="0"/>
        <v>132114</v>
      </c>
      <c r="G26" s="33">
        <f t="shared" si="0"/>
        <v>267662</v>
      </c>
      <c r="H26" s="33">
        <v>55747</v>
      </c>
      <c r="I26" s="33">
        <v>159270</v>
      </c>
      <c r="J26" s="33">
        <v>15389</v>
      </c>
      <c r="K26" s="33">
        <v>58640</v>
      </c>
      <c r="L26" s="33">
        <f t="shared" si="1"/>
        <v>71136</v>
      </c>
      <c r="M26" s="33">
        <f t="shared" si="1"/>
        <v>217910</v>
      </c>
      <c r="N26" s="33">
        <f t="shared" si="2"/>
        <v>166803</v>
      </c>
      <c r="O26" s="33">
        <f t="shared" si="2"/>
        <v>378667</v>
      </c>
      <c r="P26" s="33">
        <f t="shared" si="2"/>
        <v>36447</v>
      </c>
      <c r="Q26" s="33">
        <f t="shared" si="2"/>
        <v>106905</v>
      </c>
      <c r="R26" s="33">
        <f t="shared" si="3"/>
        <v>203250</v>
      </c>
      <c r="S26" s="33">
        <f t="shared" si="3"/>
        <v>485572</v>
      </c>
    </row>
    <row r="27" spans="1:19" ht="23.4" thickTop="1" x14ac:dyDescent="0.4">
      <c r="A27" s="4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23.4" customHeight="1" x14ac:dyDescent="0.4">
      <c r="A28" s="42" t="s">
        <v>5</v>
      </c>
      <c r="B28" s="32">
        <f>SUM(B23:B27)</f>
        <v>320812</v>
      </c>
      <c r="C28" s="32">
        <f>SUM(C23:C27)</f>
        <v>670104</v>
      </c>
      <c r="D28" s="32">
        <f>SUM(D23:D27)</f>
        <v>51769</v>
      </c>
      <c r="E28" s="32">
        <f>SUM(E23:E27)</f>
        <v>127752</v>
      </c>
      <c r="F28" s="32">
        <f t="shared" ref="F28:G28" si="4">SUM(B28,D28)</f>
        <v>372581</v>
      </c>
      <c r="G28" s="32">
        <f t="shared" si="4"/>
        <v>797856</v>
      </c>
      <c r="H28" s="32">
        <f>SUM(H23:H27)</f>
        <v>128163</v>
      </c>
      <c r="I28" s="32">
        <f>SUM(I23:I27)</f>
        <v>396621</v>
      </c>
      <c r="J28" s="32">
        <f>SUM(J23:J27)</f>
        <v>26128</v>
      </c>
      <c r="K28" s="32">
        <f>SUM(K23:K27)</f>
        <v>122884</v>
      </c>
      <c r="L28" s="32">
        <f t="shared" ref="L28:M28" si="5">SUM(H28,J28)</f>
        <v>154291</v>
      </c>
      <c r="M28" s="32">
        <f t="shared" si="5"/>
        <v>519505</v>
      </c>
      <c r="N28" s="32">
        <f t="shared" ref="N28:Q28" si="6">SUM(B28,H28)</f>
        <v>448975</v>
      </c>
      <c r="O28" s="32">
        <f t="shared" si="6"/>
        <v>1066725</v>
      </c>
      <c r="P28" s="32">
        <f t="shared" si="6"/>
        <v>77897</v>
      </c>
      <c r="Q28" s="32">
        <f t="shared" si="6"/>
        <v>250636</v>
      </c>
      <c r="R28" s="32">
        <f t="shared" ref="R28:S28" si="7">SUM(N28,P28)</f>
        <v>526872</v>
      </c>
      <c r="S28" s="32">
        <f t="shared" si="7"/>
        <v>1317361</v>
      </c>
    </row>
    <row r="29" spans="1:19" ht="20.25" customHeight="1" x14ac:dyDescent="0.4">
      <c r="A29" s="19"/>
      <c r="B29" s="20"/>
      <c r="C29" s="20"/>
      <c r="D29" s="20"/>
      <c r="E29" s="20"/>
      <c r="F29" s="18"/>
      <c r="G29" s="18"/>
      <c r="H29" s="20"/>
      <c r="I29" s="20"/>
      <c r="J29" s="20"/>
      <c r="K29" s="20"/>
      <c r="L29" s="18"/>
      <c r="M29" s="18"/>
      <c r="N29" s="18"/>
      <c r="O29" s="18"/>
      <c r="P29" s="18"/>
      <c r="Q29" s="18"/>
      <c r="R29" s="18"/>
      <c r="S29" s="18"/>
    </row>
  </sheetData>
  <mergeCells count="8">
    <mergeCell ref="S1:V1"/>
    <mergeCell ref="B21:S21"/>
    <mergeCell ref="A11:Y11"/>
    <mergeCell ref="A12:Y12"/>
    <mergeCell ref="A13:Y13"/>
    <mergeCell ref="B15:G15"/>
    <mergeCell ref="H15:M15"/>
    <mergeCell ref="N15:S15"/>
  </mergeCells>
  <printOptions gridLines="1"/>
  <pageMargins left="0.39370078740157483" right="0.19685039370078741" top="0.31496062992125984" bottom="0.43307086614173229" header="0.15748031496062992" footer="0.15748031496062992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MESE</vt:lpstr>
      <vt:lpstr>'STAT REGIONE MARCHE PER MESE'!Area_stampa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2025-08-01T07:48:19Z</cp:lastPrinted>
  <dcterms:created xsi:type="dcterms:W3CDTF">2017-11-29T10:16:24Z</dcterms:created>
  <dcterms:modified xsi:type="dcterms:W3CDTF">2026-04-15T11:34:40Z</dcterms:modified>
</cp:coreProperties>
</file>